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8c46059324bd31/Desktop/"/>
    </mc:Choice>
  </mc:AlternateContent>
  <xr:revisionPtr revIDLastSave="0" documentId="8_{6FF2765E-A9F7-4A08-9249-857161A9CE08}" xr6:coauthVersionLast="45" xr6:coauthVersionMax="45" xr10:uidLastSave="{00000000-0000-0000-0000-000000000000}"/>
  <bookViews>
    <workbookView xWindow="-108" yWindow="-108" windowWidth="23256" windowHeight="12576" xr2:uid="{032C30BE-A16B-4211-995D-07865FCDFE33}"/>
  </bookViews>
  <sheets>
    <sheet name="Майнинг-отел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/>
  <c r="H9" i="1" s="1"/>
  <c r="H22" i="1" s="1"/>
  <c r="I5" i="1"/>
  <c r="G9" i="1"/>
  <c r="G22" i="1" s="1"/>
  <c r="I9" i="1"/>
  <c r="I22" i="1" s="1"/>
  <c r="D14" i="1"/>
  <c r="F14" i="1"/>
  <c r="F17" i="1" s="1"/>
  <c r="F20" i="1"/>
  <c r="G23" i="1" l="1"/>
  <c r="H23" i="1"/>
  <c r="G24" i="1"/>
  <c r="I24" i="1"/>
  <c r="H24" i="1"/>
  <c r="I23" i="1"/>
</calcChain>
</file>

<file path=xl/sharedStrings.xml><?xml version="1.0" encoding="utf-8"?>
<sst xmlns="http://schemas.openxmlformats.org/spreadsheetml/2006/main" count="30" uniqueCount="30">
  <si>
    <t>Окупаемость, месяцев.</t>
  </si>
  <si>
    <t>Рентабельность, % в мес.</t>
  </si>
  <si>
    <t>Чистая прибыль, руб./мес.</t>
  </si>
  <si>
    <t>Расходы на электричество, руб./мес.</t>
  </si>
  <si>
    <t>Цена элетроэнергии, руб./кВт/ч</t>
  </si>
  <si>
    <t>Обслуживание, руб./мес.</t>
  </si>
  <si>
    <t>Итого (запуск)</t>
  </si>
  <si>
    <t>Запуск (услуги)</t>
  </si>
  <si>
    <t>Стеллажи+электрика+вентиляция</t>
  </si>
  <si>
    <t>Майнеры</t>
  </si>
  <si>
    <t>Сумма, руб.</t>
  </si>
  <si>
    <t>Цена 1 шт., руб.</t>
  </si>
  <si>
    <t>Общая мощность, кВт./ч</t>
  </si>
  <si>
    <t xml:space="preserve">Кол-во </t>
  </si>
  <si>
    <t>Криптоферма</t>
  </si>
  <si>
    <t>ASIC Bitmain AntMiner S9</t>
  </si>
  <si>
    <t>Общий выход, руб./мес.</t>
  </si>
  <si>
    <t>Доход на ТН в день, втс</t>
  </si>
  <si>
    <t>Производительность, Тн/s</t>
  </si>
  <si>
    <t>Потребляемая мощность, кВт/ч.</t>
  </si>
  <si>
    <t>Цена, руб.</t>
  </si>
  <si>
    <t>Модель</t>
  </si>
  <si>
    <t>Курс ВТС,  Руб/ВТС</t>
  </si>
  <si>
    <t>Курс рубля,  Руб/USDT</t>
  </si>
  <si>
    <t>Курс ВТС,  $/ВТС</t>
  </si>
  <si>
    <t>Прогнозный к концу 2022г.</t>
  </si>
  <si>
    <t>Средний за 2022г.</t>
  </si>
  <si>
    <t>Текущий (07.04.2022)</t>
  </si>
  <si>
    <t>Майнинг-отель</t>
  </si>
  <si>
    <t>Расчет криптофермы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</si>
</sst>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E+00"/>
  </numFmts>
  <fonts count="6" x14ac:knownFonts="1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1" fillId="0" borderId="0" xfId="0" applyNumberFormat="1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14" fontId="0" fillId="0" borderId="0" xfId="0" applyNumberFormat="1"/>
    <xf numFmtId="3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3" fontId="2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3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7B0E0-E8DF-4023-A79C-165A34026BB9}">
  <dimension ref="B1:I26"/>
  <sheetViews>
    <sheetView tabSelected="1" workbookViewId="0">
      <selection activeCell="E30" sqref="E30"/>
    </sheetView>
  </sheetViews>
  <sheetFormatPr defaultColWidth="10" defaultRowHeight="13.2" x14ac:dyDescent="0.25"/>
  <cols>
    <col min="1" max="1" width="0.88671875" customWidth="1"/>
    <col min="2" max="2" width="21.88671875" customWidth="1"/>
    <col min="3" max="3" width="9.77734375" customWidth="1"/>
    <col min="4" max="4" width="17.33203125" customWidth="1"/>
    <col min="5" max="5" width="12.88671875" customWidth="1"/>
    <col min="6" max="6" width="12.109375" customWidth="1"/>
    <col min="7" max="9" width="23.88671875" customWidth="1"/>
  </cols>
  <sheetData>
    <row r="1" spans="2:9" ht="17.399999999999999" x14ac:dyDescent="0.3">
      <c r="B1" s="29" t="s">
        <v>29</v>
      </c>
      <c r="G1" s="28" t="s">
        <v>28</v>
      </c>
      <c r="H1" s="28"/>
      <c r="I1" s="28"/>
    </row>
    <row r="2" spans="2:9" x14ac:dyDescent="0.25">
      <c r="G2" s="27" t="s">
        <v>27</v>
      </c>
      <c r="H2" s="26" t="s">
        <v>26</v>
      </c>
      <c r="I2" s="26" t="s">
        <v>25</v>
      </c>
    </row>
    <row r="3" spans="2:9" ht="14.4" x14ac:dyDescent="0.3">
      <c r="B3" s="25" t="s">
        <v>24</v>
      </c>
      <c r="C3" s="25"/>
      <c r="D3" s="25"/>
      <c r="E3" s="25"/>
      <c r="F3" s="25"/>
      <c r="G3" s="4">
        <v>43500</v>
      </c>
      <c r="H3" s="4">
        <v>50000</v>
      </c>
      <c r="I3" s="4">
        <v>100000</v>
      </c>
    </row>
    <row r="4" spans="2:9" ht="14.4" x14ac:dyDescent="0.3">
      <c r="B4" s="25" t="s">
        <v>23</v>
      </c>
      <c r="C4" s="25"/>
      <c r="D4" s="25"/>
      <c r="E4" s="25"/>
      <c r="F4" s="25"/>
      <c r="G4" s="4">
        <v>93</v>
      </c>
      <c r="H4" s="11">
        <v>100</v>
      </c>
      <c r="I4" s="11">
        <v>150</v>
      </c>
    </row>
    <row r="5" spans="2:9" ht="14.4" x14ac:dyDescent="0.3">
      <c r="B5" s="25" t="s">
        <v>22</v>
      </c>
      <c r="C5" s="25"/>
      <c r="D5" s="25"/>
      <c r="E5" s="25"/>
      <c r="F5" s="25"/>
      <c r="G5" s="4">
        <f>G4*G3</f>
        <v>4045500</v>
      </c>
      <c r="H5" s="4">
        <f>H4*H3</f>
        <v>5000000</v>
      </c>
      <c r="I5" s="4">
        <f>I4*I3</f>
        <v>15000000</v>
      </c>
    </row>
    <row r="6" spans="2:9" ht="6.6" customHeight="1" x14ac:dyDescent="0.3">
      <c r="B6" s="13"/>
      <c r="C6" s="13"/>
      <c r="D6" s="13"/>
      <c r="E6" s="13"/>
      <c r="F6" s="13"/>
      <c r="H6" s="13"/>
      <c r="I6" s="13"/>
    </row>
    <row r="7" spans="2:9" ht="14.4" customHeight="1" x14ac:dyDescent="0.25">
      <c r="B7" s="23" t="s">
        <v>21</v>
      </c>
      <c r="C7" s="22" t="s">
        <v>20</v>
      </c>
      <c r="D7" s="21" t="s">
        <v>19</v>
      </c>
      <c r="E7" s="21" t="s">
        <v>18</v>
      </c>
      <c r="F7" s="23" t="s">
        <v>17</v>
      </c>
      <c r="G7" s="24" t="s">
        <v>16</v>
      </c>
      <c r="H7" s="24"/>
      <c r="I7" s="24"/>
    </row>
    <row r="8" spans="2:9" ht="13.2" customHeight="1" x14ac:dyDescent="0.25">
      <c r="B8" s="23"/>
      <c r="C8" s="22"/>
      <c r="D8" s="21"/>
      <c r="E8" s="21"/>
      <c r="F8" s="21"/>
      <c r="G8" s="20"/>
      <c r="H8" s="20"/>
      <c r="I8" s="20"/>
    </row>
    <row r="9" spans="2:9" ht="16.2" customHeight="1" x14ac:dyDescent="0.3">
      <c r="B9" s="18" t="s">
        <v>15</v>
      </c>
      <c r="C9" s="16">
        <v>25000</v>
      </c>
      <c r="D9" s="19">
        <v>1.35</v>
      </c>
      <c r="E9" s="18">
        <v>13.5</v>
      </c>
      <c r="F9" s="17">
        <v>4.5000000000000001E-6</v>
      </c>
      <c r="G9" s="16">
        <f>E9*F9*G5*30</f>
        <v>7372.9237499999999</v>
      </c>
      <c r="H9" s="16">
        <f>E9*F9*H5*30</f>
        <v>9112.5</v>
      </c>
      <c r="I9" s="16">
        <f>E9*F9*I5*30</f>
        <v>27337.5</v>
      </c>
    </row>
    <row r="10" spans="2:9" ht="9" customHeight="1" x14ac:dyDescent="0.3">
      <c r="B10" s="15"/>
      <c r="C10" s="14"/>
      <c r="D10" s="14"/>
      <c r="E10" s="1"/>
      <c r="F10" s="13"/>
      <c r="G10" s="1"/>
      <c r="H10" s="1"/>
      <c r="I10" s="1"/>
    </row>
    <row r="12" spans="2:9" ht="13.2" customHeight="1" x14ac:dyDescent="0.25">
      <c r="B12" s="12" t="s">
        <v>14</v>
      </c>
      <c r="C12" s="12" t="s">
        <v>13</v>
      </c>
      <c r="D12" s="12" t="s">
        <v>12</v>
      </c>
      <c r="E12" s="12" t="s">
        <v>11</v>
      </c>
      <c r="F12" s="12" t="s">
        <v>10</v>
      </c>
    </row>
    <row r="13" spans="2:9" ht="13.2" customHeight="1" x14ac:dyDescent="0.25">
      <c r="B13" s="12"/>
      <c r="C13" s="12"/>
      <c r="D13" s="12"/>
      <c r="E13" s="12"/>
      <c r="F13" s="12"/>
    </row>
    <row r="14" spans="2:9" ht="14.4" x14ac:dyDescent="0.3">
      <c r="B14" s="11" t="s">
        <v>9</v>
      </c>
      <c r="C14" s="11">
        <v>100</v>
      </c>
      <c r="D14" s="11">
        <f>D9*C14</f>
        <v>135</v>
      </c>
      <c r="E14" s="6">
        <v>25000</v>
      </c>
      <c r="F14" s="4">
        <f>C14*E14</f>
        <v>2500000</v>
      </c>
    </row>
    <row r="15" spans="2:9" ht="14.4" x14ac:dyDescent="0.3">
      <c r="B15" s="7" t="s">
        <v>8</v>
      </c>
      <c r="C15" s="7"/>
      <c r="D15" s="7"/>
      <c r="E15" s="7"/>
      <c r="F15" s="4">
        <v>500000</v>
      </c>
    </row>
    <row r="16" spans="2:9" ht="14.4" x14ac:dyDescent="0.3">
      <c r="B16" s="7" t="s">
        <v>7</v>
      </c>
      <c r="C16" s="7"/>
      <c r="D16" s="7"/>
      <c r="E16" s="7"/>
      <c r="F16" s="4">
        <v>500000</v>
      </c>
    </row>
    <row r="17" spans="2:9" ht="14.4" x14ac:dyDescent="0.3">
      <c r="B17" s="10" t="s">
        <v>6</v>
      </c>
      <c r="C17" s="10"/>
      <c r="D17" s="10"/>
      <c r="E17" s="10"/>
      <c r="F17" s="9">
        <f>SUM(F14:F16)</f>
        <v>3500000</v>
      </c>
    </row>
    <row r="18" spans="2:9" ht="14.4" x14ac:dyDescent="0.3">
      <c r="B18" s="7" t="s">
        <v>5</v>
      </c>
      <c r="C18" s="7"/>
      <c r="D18" s="7"/>
      <c r="E18" s="7"/>
      <c r="F18" s="4">
        <v>25000</v>
      </c>
    </row>
    <row r="19" spans="2:9" ht="14.4" x14ac:dyDescent="0.3">
      <c r="B19" s="7" t="s">
        <v>4</v>
      </c>
      <c r="C19" s="7"/>
      <c r="D19" s="7"/>
      <c r="E19" s="7"/>
      <c r="F19" s="8">
        <v>4</v>
      </c>
    </row>
    <row r="20" spans="2:9" x14ac:dyDescent="0.25">
      <c r="B20" s="7" t="s">
        <v>3</v>
      </c>
      <c r="C20" s="7"/>
      <c r="D20" s="7"/>
      <c r="E20" s="7"/>
      <c r="F20" s="6">
        <f>F19*24*30*D14</f>
        <v>388800</v>
      </c>
    </row>
    <row r="21" spans="2:9" ht="7.2" customHeight="1" x14ac:dyDescent="0.25">
      <c r="F21" s="5"/>
    </row>
    <row r="22" spans="2:9" ht="14.4" x14ac:dyDescent="0.3">
      <c r="B22" s="3" t="s">
        <v>2</v>
      </c>
      <c r="C22" s="3"/>
      <c r="D22" s="3"/>
      <c r="E22" s="3"/>
      <c r="F22" s="3"/>
      <c r="G22" s="4">
        <f>G9*C14-F20-F18</f>
        <v>323492.375</v>
      </c>
      <c r="H22" s="4">
        <f>H9*C14-F20-F18</f>
        <v>497450</v>
      </c>
      <c r="I22" s="4">
        <f>I9*C14-F20-F18</f>
        <v>2319950</v>
      </c>
    </row>
    <row r="23" spans="2:9" ht="14.4" x14ac:dyDescent="0.3">
      <c r="B23" s="3" t="s">
        <v>1</v>
      </c>
      <c r="C23" s="3"/>
      <c r="D23" s="3"/>
      <c r="E23" s="3"/>
      <c r="F23" s="3"/>
      <c r="G23" s="2">
        <f>G22/F17*100</f>
        <v>9.2426392857142847</v>
      </c>
      <c r="H23" s="2">
        <f>H22/F17*100</f>
        <v>14.212857142857144</v>
      </c>
      <c r="I23" s="2">
        <f>I22/F17*100</f>
        <v>66.284285714285716</v>
      </c>
    </row>
    <row r="24" spans="2:9" ht="14.4" x14ac:dyDescent="0.3">
      <c r="B24" s="3" t="s">
        <v>0</v>
      </c>
      <c r="C24" s="3"/>
      <c r="D24" s="3"/>
      <c r="E24" s="3"/>
      <c r="F24" s="3"/>
      <c r="G24" s="2">
        <f>F17/G22</f>
        <v>10.819420395921233</v>
      </c>
      <c r="H24" s="2">
        <f>F17/H22</f>
        <v>7.0358830033169166</v>
      </c>
      <c r="I24" s="2">
        <f>F17/I22</f>
        <v>1.5086532037328391</v>
      </c>
    </row>
    <row r="25" spans="2:9" ht="14.4" x14ac:dyDescent="0.3">
      <c r="F25" s="1"/>
    </row>
    <row r="26" spans="2:9" ht="14.4" x14ac:dyDescent="0.3">
      <c r="F26" s="1"/>
    </row>
  </sheetData>
  <mergeCells count="24">
    <mergeCell ref="G1:I1"/>
    <mergeCell ref="B3:F3"/>
    <mergeCell ref="B4:F4"/>
    <mergeCell ref="B5:F5"/>
    <mergeCell ref="B7:B8"/>
    <mergeCell ref="C7:C8"/>
    <mergeCell ref="D7:D8"/>
    <mergeCell ref="E7:E8"/>
    <mergeCell ref="F7:F8"/>
    <mergeCell ref="G7:I8"/>
    <mergeCell ref="B12:B13"/>
    <mergeCell ref="C12:C13"/>
    <mergeCell ref="D12:D13"/>
    <mergeCell ref="E12:E13"/>
    <mergeCell ref="F12:F13"/>
    <mergeCell ref="B15:E15"/>
    <mergeCell ref="B23:F23"/>
    <mergeCell ref="B24:F24"/>
    <mergeCell ref="B16:E16"/>
    <mergeCell ref="B17:E17"/>
    <mergeCell ref="B18:E18"/>
    <mergeCell ref="B19:E19"/>
    <mergeCell ref="B20:E20"/>
    <mergeCell ref="B22:F22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Майнинг-отель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 Одинцов</dc:creator>
  <cp:lastModifiedBy>Константин Одинцов</cp:lastModifiedBy>
  <dcterms:created xsi:type="dcterms:W3CDTF">2022-04-07T10:01:05Z</dcterms:created>
  <dcterms:modified xsi:type="dcterms:W3CDTF">2022-04-07T10:01:22Z</dcterms:modified>
</cp:coreProperties>
</file>